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126"/>
  <workbookPr defaultThemeVersion="124226"/>
  <mc:AlternateContent xmlns:mc="http://schemas.openxmlformats.org/markup-compatibility/2006">
    <mc:Choice Requires="x15">
      <x15ac:absPath xmlns:x15ac="http://schemas.microsoft.com/office/spreadsheetml/2010/11/ac" url="C:\Users\RickMarengo\Documents\GOV\GOV MARKETING\"/>
    </mc:Choice>
  </mc:AlternateContent>
  <xr:revisionPtr revIDLastSave="0" documentId="13_ncr:40009_{60B21947-2F67-452C-81E0-1D6DA00D906A}" xr6:coauthVersionLast="40" xr6:coauthVersionMax="40" xr10:uidLastSave="{00000000-0000-0000-0000-000000000000}"/>
  <bookViews>
    <workbookView xWindow="120" yWindow="36" windowWidth="15480" windowHeight="9108"/>
  </bookViews>
  <sheets>
    <sheet name="ROI Calculator" sheetId="1" r:id="rId1"/>
    <sheet name="Notes" sheetId="2" r:id="rId2"/>
  </sheets>
  <calcPr calcId="181029"/>
</workbook>
</file>

<file path=xl/calcChain.xml><?xml version="1.0" encoding="utf-8"?>
<calcChain xmlns="http://schemas.openxmlformats.org/spreadsheetml/2006/main">
  <c r="D28" i="1" l="1"/>
  <c r="D30" i="1" s="1"/>
  <c r="F17" i="1"/>
  <c r="F28" i="1" s="1"/>
  <c r="F7" i="1"/>
  <c r="F8" i="1"/>
  <c r="F12" i="1" s="1"/>
  <c r="F10" i="1"/>
  <c r="F11" i="1"/>
  <c r="F18" i="1"/>
  <c r="F19" i="1"/>
  <c r="F20" i="1"/>
  <c r="F21" i="1"/>
  <c r="F22" i="1"/>
  <c r="F23" i="1"/>
  <c r="F24" i="1"/>
  <c r="F25" i="1"/>
  <c r="F26" i="1"/>
  <c r="F27" i="1"/>
  <c r="F9" i="1" l="1"/>
  <c r="D31" i="1"/>
  <c r="F31" i="1"/>
  <c r="F30" i="1" l="1"/>
</calcChain>
</file>

<file path=xl/sharedStrings.xml><?xml version="1.0" encoding="utf-8"?>
<sst xmlns="http://schemas.openxmlformats.org/spreadsheetml/2006/main" count="44" uniqueCount="43">
  <si>
    <t>hours per request</t>
  </si>
  <si>
    <t>per hour</t>
  </si>
  <si>
    <t>per request</t>
  </si>
  <si>
    <t>requests/year</t>
  </si>
  <si>
    <t>requests/month</t>
  </si>
  <si>
    <t>Cost reports</t>
  </si>
  <si>
    <t>costs per month</t>
  </si>
  <si>
    <t>hours/year</t>
  </si>
  <si>
    <t>Department reports</t>
  </si>
  <si>
    <t>Expediting &amp; reminding people before deadlines</t>
  </si>
  <si>
    <t>Public Disclosure, including publishing the documents</t>
  </si>
  <si>
    <t>Various other management reports</t>
  </si>
  <si>
    <t>Reports</t>
  </si>
  <si>
    <t>Managing process</t>
  </si>
  <si>
    <t>Operational</t>
  </si>
  <si>
    <t>Costs saved</t>
  </si>
  <si>
    <t>minutes saved per request</t>
  </si>
  <si>
    <t>Finding information</t>
  </si>
  <si>
    <t>Communicating with clients and internal people</t>
  </si>
  <si>
    <t>Total savings/request</t>
  </si>
  <si>
    <t>Time saved per month</t>
  </si>
  <si>
    <t>Time saved per year</t>
  </si>
  <si>
    <t>minutes</t>
  </si>
  <si>
    <t>AXLR8 FastTrack Local Government savings</t>
  </si>
  <si>
    <t>Notes:</t>
  </si>
  <si>
    <t>cost of work per minute</t>
  </si>
  <si>
    <t>Outstanding requests - calculating days minus bank holidays and weekends for most of the requests</t>
  </si>
  <si>
    <t>Example Activites Required</t>
  </si>
  <si>
    <t>From a business case perspective the latest UCL report published in December 2011 for 2010 (FOI and Local Government: Fifth Year Report) states that in 2010 the average time of dealing with an RFI is 6.4 hours; this is the figure we use in the calculator.</t>
  </si>
  <si>
    <t>No central government sponsored report comments on DPA, EIR, RIPA etc; these are therefore not included in the figures for the attached ROI (Return on Investment) calculator. Based on your figure of 2000 requests I have discounted it by 10% for the EIR's included in that figure, and have "plugged-in" an average of 150 FOI requests, per month.</t>
  </si>
  <si>
    <t>You can change the 150 requests per month as you wish to see the effect on savings and take account of your actual figures and the current trend of 10 to 25% year on year increase in RFI.</t>
  </si>
  <si>
    <t>The cost per request is based on the regulation £25.00 per hour.</t>
  </si>
  <si>
    <t>Organisations using our system estimate to save 35% to 50% of time in dealing with FOI requests.</t>
  </si>
  <si>
    <t>In the ROI calculator the lowest time saved of 35% has been used.</t>
  </si>
  <si>
    <t>Notes for use with ROI Calculator</t>
  </si>
  <si>
    <t>Logging the call</t>
  </si>
  <si>
    <t>Logging and qualifying the request</t>
  </si>
  <si>
    <t>Table 1: Annual and monthly costs of handling Information Requests</t>
  </si>
  <si>
    <t>Table 2: How much could my authority save by using a specialist system?</t>
  </si>
  <si>
    <t>Work break down</t>
  </si>
  <si>
    <t>Assumptions</t>
  </si>
  <si>
    <t>Cost per year</t>
  </si>
  <si>
    <r>
      <t xml:space="preserve">Please only </t>
    </r>
    <r>
      <rPr>
        <b/>
        <sz val="10"/>
        <color rgb="FF00B0F0"/>
        <rFont val="Arial"/>
        <family val="2"/>
      </rPr>
      <t>change input data parameters in blue</t>
    </r>
    <r>
      <rPr>
        <sz val="10"/>
        <rFont val="Arial"/>
      </rPr>
      <t xml:space="preserve"> as the others are either standards or calculated from formulae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</si>
</sst>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8" formatCode="&quot;£&quot;#,##0.00;[Red]\-&quot;£&quot;#,##0.00"/>
    <numFmt numFmtId="165" formatCode="&quot;£&quot;#,##0.0000;[Red]\-&quot;£&quot;#,##0.0000"/>
  </numFmts>
  <fonts count="13" x14ac:knownFonts="1">
    <font>
      <sz val="10"/>
      <name val="Arial"/>
    </font>
    <font>
      <b/>
      <sz val="10"/>
      <name val="Arial"/>
      <family val="2"/>
    </font>
    <font>
      <b/>
      <sz val="10"/>
      <color indexed="17"/>
      <name val="Arial"/>
      <family val="2"/>
    </font>
    <font>
      <b/>
      <sz val="10"/>
      <color indexed="9"/>
      <name val="Arial"/>
      <family val="2"/>
    </font>
    <font>
      <i/>
      <sz val="10"/>
      <name val="Arial"/>
      <family val="2"/>
    </font>
    <font>
      <sz val="11"/>
      <name val="Calibri"/>
      <family val="2"/>
    </font>
    <font>
      <b/>
      <sz val="14"/>
      <color rgb="FF00B050"/>
      <name val="Arial"/>
      <family val="2"/>
    </font>
    <font>
      <b/>
      <sz val="12"/>
      <name val="Arial"/>
      <family val="2"/>
    </font>
    <font>
      <i/>
      <sz val="12"/>
      <name val="Arial"/>
      <family val="2"/>
    </font>
    <font>
      <b/>
      <sz val="10"/>
      <color rgb="FF00B0F0"/>
      <name val="Arial"/>
      <family val="2"/>
    </font>
    <font>
      <sz val="10"/>
      <name val="Arial"/>
      <family val="2"/>
    </font>
    <font>
      <b/>
      <sz val="12"/>
      <color theme="6" tint="-0.499984740745262"/>
      <name val="Arial"/>
      <family val="2"/>
    </font>
    <font>
      <b/>
      <sz val="20"/>
      <color indexed="17"/>
      <name val="Arial"/>
      <family val="2"/>
    </font>
  </fonts>
  <fills count="3">
    <fill>
      <patternFill patternType="none"/>
    </fill>
    <fill>
      <patternFill patternType="gray125"/>
    </fill>
    <fill>
      <patternFill patternType="solid">
        <fgColor indexed="17"/>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Alignment="1">
      <alignment wrapText="1"/>
    </xf>
    <xf numFmtId="0" fontId="2" fillId="0" borderId="0" xfId="0" applyFont="1"/>
    <xf numFmtId="0" fontId="3" fillId="2" borderId="0" xfId="0" applyFont="1" applyFill="1" applyAlignment="1">
      <alignment wrapText="1"/>
    </xf>
    <xf numFmtId="0" fontId="0" fillId="0" borderId="0" xfId="0" applyAlignment="1">
      <alignment vertical="top" wrapText="1"/>
    </xf>
    <xf numFmtId="0" fontId="2" fillId="0" borderId="0" xfId="0" applyFont="1" applyAlignment="1">
      <alignment vertical="top" wrapText="1"/>
    </xf>
    <xf numFmtId="0" fontId="2" fillId="0" borderId="1" xfId="0" applyFont="1" applyBorder="1" applyAlignment="1">
      <alignment vertical="top" wrapText="1"/>
    </xf>
    <xf numFmtId="8" fontId="0" fillId="0" borderId="0" xfId="0" applyNumberFormat="1" applyAlignment="1">
      <alignment vertical="top" wrapText="1"/>
    </xf>
    <xf numFmtId="0" fontId="1" fillId="0" borderId="1" xfId="0" applyFont="1" applyBorder="1" applyAlignment="1">
      <alignment vertical="top" wrapText="1"/>
    </xf>
    <xf numFmtId="8" fontId="1" fillId="0" borderId="1" xfId="0" applyNumberFormat="1" applyFont="1" applyBorder="1" applyAlignment="1">
      <alignment vertical="top" wrapText="1"/>
    </xf>
    <xf numFmtId="0" fontId="1" fillId="0" borderId="0" xfId="0" applyFont="1" applyBorder="1"/>
    <xf numFmtId="6" fontId="1" fillId="0" borderId="0" xfId="0" applyNumberFormat="1" applyFont="1" applyBorder="1"/>
    <xf numFmtId="0" fontId="4" fillId="0" borderId="0" xfId="0" applyFont="1" applyBorder="1"/>
    <xf numFmtId="0" fontId="5" fillId="0" borderId="0" xfId="0" applyFont="1" applyAlignment="1">
      <alignment wrapText="1"/>
    </xf>
    <xf numFmtId="0" fontId="6" fillId="0" borderId="0" xfId="0" applyFont="1"/>
    <xf numFmtId="0" fontId="7" fillId="0" borderId="0" xfId="0" applyFont="1" applyAlignment="1">
      <alignment vertical="top" wrapText="1"/>
    </xf>
    <xf numFmtId="8" fontId="7" fillId="0" borderId="0" xfId="0" applyNumberFormat="1" applyFont="1" applyAlignment="1">
      <alignment vertical="top" wrapText="1"/>
    </xf>
    <xf numFmtId="0" fontId="7" fillId="0" borderId="0" xfId="0" applyFont="1" applyAlignment="1">
      <alignment horizontal="right" vertical="top"/>
    </xf>
    <xf numFmtId="0" fontId="0" fillId="0" borderId="0" xfId="0" applyAlignment="1">
      <alignment horizontal="right" vertical="top"/>
    </xf>
    <xf numFmtId="0" fontId="9" fillId="0" borderId="0" xfId="0" applyFont="1" applyAlignment="1">
      <alignment vertical="top" wrapText="1"/>
    </xf>
    <xf numFmtId="0" fontId="10" fillId="0" borderId="0" xfId="0" applyFont="1" applyAlignment="1">
      <alignment vertical="top" wrapText="1"/>
    </xf>
    <xf numFmtId="6" fontId="7" fillId="0" borderId="0" xfId="0" applyNumberFormat="1" applyFont="1" applyBorder="1"/>
    <xf numFmtId="0" fontId="8" fillId="0" borderId="0" xfId="0" applyFont="1" applyBorder="1"/>
    <xf numFmtId="165" fontId="7" fillId="0" borderId="0" xfId="0" applyNumberFormat="1" applyFont="1" applyBorder="1"/>
    <xf numFmtId="0" fontId="8" fillId="0" borderId="0" xfId="0" applyFont="1" applyBorder="1" applyAlignment="1">
      <alignment wrapText="1"/>
    </xf>
    <xf numFmtId="0" fontId="3" fillId="2" borderId="0" xfId="0" applyFont="1" applyFill="1" applyAlignment="1">
      <alignment horizontal="right" wrapText="1"/>
    </xf>
    <xf numFmtId="0" fontId="4" fillId="0" borderId="0" xfId="0" applyFont="1" applyBorder="1" applyAlignment="1">
      <alignment horizontal="right"/>
    </xf>
    <xf numFmtId="0" fontId="9" fillId="0" borderId="0" xfId="0" applyFont="1" applyBorder="1"/>
    <xf numFmtId="0" fontId="4" fillId="0" borderId="0" xfId="0" applyFont="1" applyBorder="1" applyAlignment="1">
      <alignment horizontal="right" wrapText="1"/>
    </xf>
    <xf numFmtId="6" fontId="9" fillId="0" borderId="0" xfId="0" applyNumberFormat="1" applyFont="1" applyBorder="1"/>
    <xf numFmtId="165" fontId="1" fillId="0" borderId="0" xfId="0" applyNumberFormat="1" applyFont="1" applyBorder="1"/>
    <xf numFmtId="6" fontId="11" fillId="0" borderId="0" xfId="0" applyNumberFormat="1" applyFont="1" applyBorder="1"/>
    <xf numFmtId="0" fontId="11" fillId="0" borderId="0" xfId="0" applyFont="1" applyBorder="1" applyAlignment="1">
      <alignment wrapText="1"/>
    </xf>
    <xf numFmtId="0" fontId="11" fillId="0" borderId="0" xfId="0" applyFont="1" applyBorder="1"/>
    <xf numFmtId="0" fontId="7" fillId="0" borderId="0" xfId="0" applyFont="1" applyBorder="1"/>
    <xf numFmtId="0" fontId="10" fillId="0" borderId="0" xfId="0" applyFont="1"/>
    <xf numFmtId="0" fontId="1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workbookViewId="0"/>
  </sheetViews>
  <sheetFormatPr defaultRowHeight="13.2" x14ac:dyDescent="0.25"/>
  <cols>
    <col min="1" max="1" width="9.109375" style="2" customWidth="1"/>
    <col min="2" max="2" width="10.33203125" customWidth="1"/>
    <col min="3" max="3" width="23.88671875" customWidth="1"/>
    <col min="4" max="4" width="19.77734375" customWidth="1"/>
    <col min="5" max="5" width="43" style="1" customWidth="1"/>
    <col min="6" max="6" width="18.5546875" customWidth="1"/>
  </cols>
  <sheetData>
    <row r="1" spans="1:6" ht="24.6" x14ac:dyDescent="0.4">
      <c r="A1" s="36" t="s">
        <v>23</v>
      </c>
    </row>
    <row r="2" spans="1:6" x14ac:dyDescent="0.25">
      <c r="A2" s="2" t="s">
        <v>24</v>
      </c>
      <c r="B2" s="35" t="s">
        <v>42</v>
      </c>
    </row>
    <row r="4" spans="1:6" x14ac:dyDescent="0.25">
      <c r="A4" s="2" t="s">
        <v>37</v>
      </c>
    </row>
    <row r="6" spans="1:6" x14ac:dyDescent="0.25">
      <c r="C6" s="3" t="s">
        <v>40</v>
      </c>
      <c r="D6" s="3"/>
      <c r="E6" s="25"/>
      <c r="F6" s="3"/>
    </row>
    <row r="7" spans="1:6" x14ac:dyDescent="0.25">
      <c r="C7" s="27">
        <v>200</v>
      </c>
      <c r="D7" s="12" t="s">
        <v>4</v>
      </c>
      <c r="E7" s="28" t="s">
        <v>6</v>
      </c>
      <c r="F7" s="11">
        <f>C7*C8*C9</f>
        <v>25000</v>
      </c>
    </row>
    <row r="8" spans="1:6" x14ac:dyDescent="0.25">
      <c r="C8" s="27">
        <v>5</v>
      </c>
      <c r="D8" s="12" t="s">
        <v>0</v>
      </c>
      <c r="E8" s="26" t="s">
        <v>3</v>
      </c>
      <c r="F8" s="10">
        <f>12*C7</f>
        <v>2400</v>
      </c>
    </row>
    <row r="9" spans="1:6" x14ac:dyDescent="0.25">
      <c r="C9" s="29">
        <v>25</v>
      </c>
      <c r="D9" s="12" t="s">
        <v>1</v>
      </c>
      <c r="E9" s="28" t="s">
        <v>7</v>
      </c>
      <c r="F9" s="10">
        <f>F8*C8</f>
        <v>12000</v>
      </c>
    </row>
    <row r="10" spans="1:6" x14ac:dyDescent="0.25">
      <c r="E10" s="28" t="s">
        <v>2</v>
      </c>
      <c r="F10" s="11">
        <f>C8*C9</f>
        <v>125</v>
      </c>
    </row>
    <row r="11" spans="1:6" x14ac:dyDescent="0.25">
      <c r="C11" s="29"/>
      <c r="D11" s="12"/>
      <c r="E11" s="28" t="s">
        <v>25</v>
      </c>
      <c r="F11" s="30">
        <f>C9/60</f>
        <v>0.41666666666666669</v>
      </c>
    </row>
    <row r="12" spans="1:6" ht="15.6" x14ac:dyDescent="0.3">
      <c r="C12" s="33" t="s">
        <v>41</v>
      </c>
      <c r="D12" s="34"/>
      <c r="E12" s="32"/>
      <c r="F12" s="31">
        <f>F8*C8*C9</f>
        <v>300000</v>
      </c>
    </row>
    <row r="13" spans="1:6" ht="15.6" x14ac:dyDescent="0.3">
      <c r="B13" s="21"/>
      <c r="C13" s="22"/>
      <c r="D13" s="23"/>
      <c r="E13" s="24"/>
    </row>
    <row r="14" spans="1:6" ht="15.6" x14ac:dyDescent="0.3">
      <c r="A14" s="2" t="s">
        <v>38</v>
      </c>
      <c r="B14" s="21"/>
      <c r="C14" s="22"/>
      <c r="D14" s="23"/>
      <c r="E14" s="24"/>
    </row>
    <row r="16" spans="1:6" ht="26.4" x14ac:dyDescent="0.25">
      <c r="C16" s="3" t="s">
        <v>39</v>
      </c>
      <c r="D16" s="3" t="s">
        <v>16</v>
      </c>
      <c r="E16" s="3" t="s">
        <v>27</v>
      </c>
      <c r="F16" s="3" t="s">
        <v>15</v>
      </c>
    </row>
    <row r="17" spans="3:6" x14ac:dyDescent="0.25">
      <c r="C17" s="5" t="s">
        <v>35</v>
      </c>
      <c r="D17" s="19">
        <v>10</v>
      </c>
      <c r="E17" s="20" t="s">
        <v>36</v>
      </c>
      <c r="F17" s="7">
        <f>C$9*D17/60</f>
        <v>4.166666666666667</v>
      </c>
    </row>
    <row r="18" spans="3:6" x14ac:dyDescent="0.25">
      <c r="C18" s="5" t="s">
        <v>13</v>
      </c>
      <c r="D18" s="19">
        <v>26</v>
      </c>
      <c r="E18" s="4" t="s">
        <v>9</v>
      </c>
      <c r="F18" s="7">
        <f>C$9*D18/60</f>
        <v>10.833333333333334</v>
      </c>
    </row>
    <row r="19" spans="3:6" x14ac:dyDescent="0.25">
      <c r="C19" s="5" t="s">
        <v>14</v>
      </c>
      <c r="D19" s="19">
        <v>13</v>
      </c>
      <c r="E19" s="4" t="s">
        <v>17</v>
      </c>
      <c r="F19" s="7">
        <f>C$9*D19/60</f>
        <v>5.416666666666667</v>
      </c>
    </row>
    <row r="20" spans="3:6" x14ac:dyDescent="0.25">
      <c r="C20" s="4"/>
      <c r="D20" s="19">
        <v>12</v>
      </c>
      <c r="E20" s="4" t="s">
        <v>18</v>
      </c>
      <c r="F20" s="7">
        <f>C$9*D20/60</f>
        <v>5</v>
      </c>
    </row>
    <row r="21" spans="3:6" x14ac:dyDescent="0.25">
      <c r="C21" s="4"/>
      <c r="D21" s="19"/>
      <c r="E21" s="4"/>
      <c r="F21" s="7">
        <f>C$9*D21/60</f>
        <v>0</v>
      </c>
    </row>
    <row r="22" spans="3:6" x14ac:dyDescent="0.25">
      <c r="C22" s="4"/>
      <c r="D22" s="19"/>
      <c r="E22" s="4"/>
      <c r="F22" s="7">
        <f>C$9*D22/60</f>
        <v>0</v>
      </c>
    </row>
    <row r="23" spans="3:6" x14ac:dyDescent="0.25">
      <c r="C23" s="5" t="s">
        <v>12</v>
      </c>
      <c r="D23" s="19">
        <v>11</v>
      </c>
      <c r="E23" s="4" t="s">
        <v>5</v>
      </c>
      <c r="F23" s="7">
        <f>C$9*D23/60</f>
        <v>4.583333333333333</v>
      </c>
    </row>
    <row r="24" spans="3:6" ht="26.4" x14ac:dyDescent="0.25">
      <c r="C24" s="5"/>
      <c r="D24" s="19">
        <v>11</v>
      </c>
      <c r="E24" s="4" t="s">
        <v>26</v>
      </c>
      <c r="F24" s="7">
        <f>C$9*D24/60</f>
        <v>4.583333333333333</v>
      </c>
    </row>
    <row r="25" spans="3:6" x14ac:dyDescent="0.25">
      <c r="C25" s="5"/>
      <c r="D25" s="19">
        <v>11</v>
      </c>
      <c r="E25" s="4" t="s">
        <v>8</v>
      </c>
      <c r="F25" s="7">
        <f>C$9*D25/60</f>
        <v>4.583333333333333</v>
      </c>
    </row>
    <row r="26" spans="3:6" x14ac:dyDescent="0.25">
      <c r="C26" s="5"/>
      <c r="D26" s="19">
        <v>11</v>
      </c>
      <c r="E26" s="4" t="s">
        <v>11</v>
      </c>
      <c r="F26" s="7">
        <f>C$9*D26/60</f>
        <v>4.583333333333333</v>
      </c>
    </row>
    <row r="27" spans="3:6" x14ac:dyDescent="0.25">
      <c r="C27" s="5"/>
      <c r="D27" s="19">
        <v>40</v>
      </c>
      <c r="E27" s="4" t="s">
        <v>10</v>
      </c>
      <c r="F27" s="7">
        <f>C$9*D27/60</f>
        <v>16.666666666666668</v>
      </c>
    </row>
    <row r="28" spans="3:6" x14ac:dyDescent="0.25">
      <c r="C28" s="6" t="s">
        <v>19</v>
      </c>
      <c r="D28" s="8">
        <f>SUM(D17:D27)</f>
        <v>145</v>
      </c>
      <c r="E28" s="8"/>
      <c r="F28" s="9">
        <f>SUM(F17:F27)</f>
        <v>60.416666666666671</v>
      </c>
    </row>
    <row r="29" spans="3:6" x14ac:dyDescent="0.25">
      <c r="C29" s="4"/>
      <c r="D29" s="4"/>
      <c r="E29" s="4"/>
      <c r="F29" s="4"/>
    </row>
    <row r="30" spans="3:6" x14ac:dyDescent="0.25">
      <c r="C30" s="18" t="s">
        <v>20</v>
      </c>
      <c r="D30" s="4">
        <f>D28*C7</f>
        <v>29000</v>
      </c>
      <c r="E30" s="4" t="s">
        <v>22</v>
      </c>
      <c r="F30" s="7">
        <f>F28*C7</f>
        <v>12083.333333333334</v>
      </c>
    </row>
    <row r="31" spans="3:6" ht="15.6" x14ac:dyDescent="0.25">
      <c r="C31" s="17" t="s">
        <v>21</v>
      </c>
      <c r="D31" s="15">
        <f>D28*F8</f>
        <v>348000</v>
      </c>
      <c r="E31" s="15" t="s">
        <v>22</v>
      </c>
      <c r="F31" s="16">
        <f>F28*F8</f>
        <v>145000</v>
      </c>
    </row>
  </sheetData>
  <protectedRanges>
    <protectedRange password="C43E" sqref="F8 D17:D27 C7" name="Range1" securityDescriptor="O:WDG:WDD:(A;;CC;;;S-1-5-21-1532727758-3542553240-69590308-1009)"/>
  </protectedRanges>
  <phoneticPr fontId="0"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RowHeight="13.2" x14ac:dyDescent="0.25"/>
  <cols>
    <col min="1" max="1" width="87.88671875" customWidth="1"/>
  </cols>
  <sheetData>
    <row r="1" spans="1:1" s="14" customFormat="1" ht="17.399999999999999" x14ac:dyDescent="0.3">
      <c r="A1" s="14" t="s">
        <v>34</v>
      </c>
    </row>
    <row r="5" spans="1:1" ht="43.2" x14ac:dyDescent="0.3">
      <c r="A5" s="13" t="s">
        <v>28</v>
      </c>
    </row>
    <row r="6" spans="1:1" x14ac:dyDescent="0.25">
      <c r="A6" s="1"/>
    </row>
    <row r="7" spans="1:1" ht="57.6" x14ac:dyDescent="0.3">
      <c r="A7" s="13" t="s">
        <v>29</v>
      </c>
    </row>
    <row r="8" spans="1:1" x14ac:dyDescent="0.25">
      <c r="A8" s="1"/>
    </row>
    <row r="9" spans="1:1" ht="28.8" x14ac:dyDescent="0.3">
      <c r="A9" s="13" t="s">
        <v>30</v>
      </c>
    </row>
    <row r="10" spans="1:1" x14ac:dyDescent="0.25">
      <c r="A10" s="1"/>
    </row>
    <row r="11" spans="1:1" ht="14.4" x14ac:dyDescent="0.3">
      <c r="A11" s="13" t="s">
        <v>31</v>
      </c>
    </row>
    <row r="12" spans="1:1" x14ac:dyDescent="0.25">
      <c r="A12" s="1"/>
    </row>
    <row r="13" spans="1:1" ht="14.4" x14ac:dyDescent="0.3">
      <c r="A13" s="13" t="s">
        <v>32</v>
      </c>
    </row>
    <row r="14" spans="1:1" x14ac:dyDescent="0.25">
      <c r="A14" s="1"/>
    </row>
    <row r="15" spans="1:1" ht="14.4" x14ac:dyDescent="0.3">
      <c r="A15" s="13" t="s">
        <v>33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ROI Calculator</vt:lpstr>
      <vt:lpstr>Notes</vt:lpstr>
    </vt:vector>
  </TitlesOfParts>
  <Company>AXLR8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Marengo</dc:creator>
  <cp:lastModifiedBy>Rick Marengo</cp:lastModifiedBy>
  <cp:lastPrinted>2010-03-13T14:31:51Z</cp:lastPrinted>
  <dcterms:created xsi:type="dcterms:W3CDTF">2010-03-13T10:29:55Z</dcterms:created>
  <dcterms:modified xsi:type="dcterms:W3CDTF">2019-01-22T11:30:10Z</dcterms:modified>
</cp:coreProperties>
</file>